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245" windowHeight="6045" activeTab="0"/>
  </bookViews>
  <sheets>
    <sheet name="Мои данные" sheetId="1" r:id="rId1"/>
  </sheets>
  <definedNames>
    <definedName name="_xlnm.Print_Titles" localSheetId="0">'Мои данные'!$25:$25</definedName>
    <definedName name="_xlnm.Print_Area" localSheetId="0">'Мои данные'!$A:$N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&lt;&gt;</author>
    <author>Волченков Сергей</author>
    <author>Alex</author>
    <author>Сергей</author>
    <author>Alex Sosedko</author>
    <author>Руслан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35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35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0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------------------------
&lt;Обоснование коэффициентов&gt;
------------------------
&lt;Формула расчета стоимости единицы&gt;
------------------------
&lt;Строка задания НР для БИМ&gt;; (&lt;Сумма НР по позиции для БИМ&gt;)
&lt;Строка задания СП для БИМ&gt;; (&lt;Сумма СП по позиции для БИМ&gt;)</t>
        </r>
      </text>
    </comment>
    <comment ref="C25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35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50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52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35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G35" authorId="8">
      <text>
        <r>
          <rPr>
            <b/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35" authorId="8">
      <text>
        <r>
          <rPr>
            <b/>
            <sz val="8"/>
            <rFont val="Tahoma"/>
            <family val="2"/>
          </rPr>
          <t xml:space="preserve"> &lt;З/п основных рабочих в базисных ценах (итоги)&gt;
----------
&lt;Материалы в базисных ценах (итоги)&gt;</t>
        </r>
      </text>
    </comment>
    <comment ref="I35" authorId="8">
      <text>
        <r>
          <rPr>
            <b/>
            <sz val="8"/>
            <rFont val="Tahoma"/>
            <family val="2"/>
          </rPr>
          <t xml:space="preserve"> &lt;Эксплуатация машин в базисных ценах (итоги)&gt;
----------
&lt;З/п машинистов в базисных ценах (итоги)&gt;</t>
        </r>
      </text>
    </comment>
  </commentList>
</comments>
</file>

<file path=xl/sharedStrings.xml><?xml version="1.0" encoding="utf-8"?>
<sst xmlns="http://schemas.openxmlformats.org/spreadsheetml/2006/main" count="115" uniqueCount="79">
  <si>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</si>
  <si>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</si>
  <si>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</si>
  <si>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</si>
  <si>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</si>
  <si>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</si>
  <si>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</si>
  <si>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</si>
  <si>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</si>
  <si>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</si>
  <si>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</si>
  <si>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</si>
  <si>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</si>
  <si>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</si>
  <si>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</si>
  <si>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</si>
  <si>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</si>
  <si>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</si>
  <si>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</si>
  <si>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</si>
  <si>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</si>
  <si>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</si>
  <si>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</si>
  <si>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</si>
  <si>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СОГЛАСОВАНО:</t>
  </si>
  <si>
    <t>УТВЕРЖДАЮ:</t>
  </si>
  <si>
    <t>_____________________________</t>
  </si>
  <si>
    <t>__________________________</t>
  </si>
  <si>
    <t>"____" ______________20___ г.</t>
  </si>
  <si>
    <t>" _____ " ________________ 20___ г.</t>
  </si>
  <si>
    <t>Составил:______________ ()</t>
  </si>
  <si>
    <t>Проверил:______________ ()</t>
  </si>
  <si>
    <t>Раздел 1. Устройство кровли жидкой резиной</t>
  </si>
  <si>
    <t>ТЕРр58-7-2
Ремонт отдельными местами рулонного покрытия с промазкой: битумными составами с заменой 2 слоев (прим. устр-во кровли жидкой резиной)
100 м2 покрытия
------------------------
(Районный к-т 15%)</t>
  </si>
  <si>
    <t>359,84
----------
1807,56</t>
  </si>
  <si>
    <t>56,46
----------
2,86</t>
  </si>
  <si>
    <t>5901
----------
29643</t>
  </si>
  <si>
    <t>926
----------
47</t>
  </si>
  <si>
    <t>21,6
----------
6,41</t>
  </si>
  <si>
    <t>7,76
----------
21,6</t>
  </si>
  <si>
    <t>127463
----------
190010</t>
  </si>
  <si>
    <t>7186
----------
1014</t>
  </si>
  <si>
    <t>Накладные расходы от ФОТ(128477 руб.)90641</t>
  </si>
  <si>
    <t>Сметная прибыль от ФОТ(128477 руб.)66808</t>
  </si>
  <si>
    <t>Всего с НР и СП482108</t>
  </si>
  <si>
    <t>Прайс
Праймер         50/1,2/6,41*1,02=6,63
кг
------------------------
(Районный к-т 15%)</t>
  </si>
  <si>
    <t xml:space="preserve">
----------
6,63</t>
  </si>
  <si>
    <t xml:space="preserve">
----------
332</t>
  </si>
  <si>
    <t xml:space="preserve">
----------
2125</t>
  </si>
  <si>
    <t>Прайс
Жидкая резина TECHNOPROK (израиль)         160/1,2/6,41*1,02=21,217
м2
------------------------
(Районный к-т 15%)</t>
  </si>
  <si>
    <t xml:space="preserve">
----------
21,22</t>
  </si>
  <si>
    <t xml:space="preserve">
----------
138991</t>
  </si>
  <si>
    <t xml:space="preserve">
----------
890931</t>
  </si>
  <si>
    <t>Прайс
Кальцый-хлор         200/1,2/6,41*1,02=26,52
упак.
------------------------
(Районный к-т 15%)</t>
  </si>
  <si>
    <t xml:space="preserve">
----------
26,52</t>
  </si>
  <si>
    <t xml:space="preserve">
----------
186</t>
  </si>
  <si>
    <t xml:space="preserve">
----------
1190</t>
  </si>
  <si>
    <t>Прайс
Геотекстиль          25/1,2/6,41*1,02=3,315
м2
------------------------
(Районный к-т 15%)</t>
  </si>
  <si>
    <t xml:space="preserve">
----------
3,32</t>
  </si>
  <si>
    <t xml:space="preserve">
----------
6806</t>
  </si>
  <si>
    <t xml:space="preserve">
----------
43624</t>
  </si>
  <si>
    <t>Итого прямые затраты по смете</t>
  </si>
  <si>
    <t>5901
----------
175958</t>
  </si>
  <si>
    <t>127463
----------
1127880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</si>
  <si>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</si>
  <si>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</si>
  <si>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</si>
  <si>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</si>
  <si>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</si>
  <si>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</si>
  <si>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ВСЕГО по смете</t>
  </si>
  <si>
    <t xml:space="preserve">    Крыши, кровли (ремонтно-строительные) (МДС81-33.2004 Прил.5 п.8; Письмо №АП-5536/06 Прил.2 п.8)</t>
  </si>
  <si>
    <t xml:space="preserve">    Материалы для строительных работ</t>
  </si>
  <si>
    <t xml:space="preserve">    Итого</t>
  </si>
  <si>
    <t xml:space="preserve">    НДС 20%</t>
  </si>
  <si>
    <t xml:space="preserve">    ВСЕГО по смете</t>
  </si>
  <si>
    <t>ТЕНДЕР. Ремонт кровель на территории комбината (1)</t>
  </si>
  <si>
    <t>Составлен в базисных и текущих ценах по состоянию на  3 квартал 2019 г.</t>
  </si>
  <si>
    <t>руб.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</si>
</sst>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6" fillId="27" borderId="3" applyNumberFormat="0" applyAlignment="0" applyProtection="0"/>
    <xf numFmtId="0" fontId="37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1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49" fillId="32" borderId="0" applyNumberFormat="0" applyBorder="0" applyAlignment="0" applyProtection="0"/>
    <xf numFmtId="0" fontId="2" fillId="0" borderId="0">
      <alignment/>
      <protection/>
    </xf>
  </cellStyleXfs>
  <cellXfs count="77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0" xfId="53" applyFont="1" applyBorder="1" applyAlignment="1">
      <alignment horizontal="left" vertical="top" wrapText="1"/>
      <protection/>
    </xf>
    <xf numFmtId="0" fontId="8" fillId="0" borderId="0" xfId="53" applyFont="1" applyBorder="1" applyAlignment="1">
      <alignment horizontal="right" vertical="top" wrapText="1"/>
      <protection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11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8" fillId="0" borderId="12" xfId="69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4" xfId="69" applyFont="1" applyBorder="1" applyAlignment="1">
      <alignment horizontal="center" vertical="center" wrapText="1"/>
      <protection/>
    </xf>
    <xf numFmtId="0" fontId="8" fillId="0" borderId="15" xfId="69" applyFont="1" applyBorder="1" applyAlignment="1">
      <alignment horizontal="center" vertical="center" wrapText="1"/>
      <protection/>
    </xf>
    <xf numFmtId="0" fontId="8" fillId="0" borderId="16" xfId="69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/>
    </xf>
    <xf numFmtId="0" fontId="0" fillId="0" borderId="0" xfId="0" applyAlignment="1">
      <alignment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12" xfId="63" applyBorder="1">
      <alignment horizontal="center"/>
    </xf>
    <xf numFmtId="49" fontId="31" fillId="0" borderId="1" xfId="0" applyNumberFormat="1" applyFont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49" fontId="8" fillId="0" borderId="12" xfId="0" applyNumberFormat="1" applyFont="1" applyBorder="1" applyAlignment="1">
      <alignment horizontal="right" vertical="top" wrapText="1"/>
    </xf>
    <xf numFmtId="2" fontId="8" fillId="0" borderId="12" xfId="0" applyNumberFormat="1" applyFont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right" vertical="top" wrapText="1"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8" fillId="0" borderId="1" xfId="53" applyFont="1" applyBorder="1" applyAlignment="1">
      <alignment horizontal="right" vertical="top" wrapText="1"/>
      <protection/>
    </xf>
    <xf numFmtId="0" fontId="29" fillId="0" borderId="1" xfId="53" applyFont="1" applyBorder="1" applyAlignment="1">
      <alignment horizontal="left" vertical="top" wrapText="1"/>
      <protection/>
    </xf>
    <xf numFmtId="0" fontId="30" fillId="0" borderId="1" xfId="0" applyFont="1" applyBorder="1" applyAlignment="1">
      <alignment horizontal="left" vertical="top" wrapText="1"/>
    </xf>
    <xf numFmtId="0" fontId="29" fillId="0" borderId="1" xfId="53" applyFont="1" applyBorder="1" applyAlignment="1">
      <alignment horizontal="right" vertical="top" wrapText="1"/>
      <protection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Q477"/>
  <sheetViews>
    <sheetView showGridLines="0" tabSelected="1" zoomScale="92" zoomScaleNormal="92" zoomScaleSheetLayoutView="100" zoomScalePageLayoutView="0" workbookViewId="0" topLeftCell="A1">
      <selection activeCell="H4" sqref="H4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9.75390625" style="8" customWidth="1"/>
    <col min="15" max="15" width="10.625" style="8" bestFit="1" customWidth="1"/>
    <col min="16" max="17" width="10.625" style="8" hidden="1" customWidth="1"/>
    <col min="18" max="19" width="9.125" style="8" hidden="1" customWidth="1"/>
    <col min="20" max="21" width="16.125" style="8" hidden="1" customWidth="1"/>
    <col min="22" max="26" width="9.125" style="8" hidden="1" customWidth="1"/>
    <col min="27" max="16384" width="9.125" style="8" customWidth="1"/>
  </cols>
  <sheetData>
    <row r="1" ht="12">
      <c r="N1" s="8" t="s">
        <v>21</v>
      </c>
    </row>
    <row r="2" ht="12"/>
    <row r="3" spans="1:43" ht="12.75">
      <c r="A3" s="28"/>
      <c r="B3" s="29" t="s">
        <v>24</v>
      </c>
      <c r="C3" s="30"/>
      <c r="D3" s="31"/>
      <c r="E3" s="28"/>
      <c r="F3" s="32"/>
      <c r="G3" s="32"/>
      <c r="H3" s="32"/>
      <c r="I3" s="32"/>
      <c r="J3" s="32"/>
      <c r="K3" s="32"/>
      <c r="L3" s="33" t="s">
        <v>25</v>
      </c>
      <c r="M3" s="32"/>
      <c r="N3" s="32"/>
      <c r="O3" s="32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2.75">
      <c r="A4" s="28"/>
      <c r="B4" s="34"/>
      <c r="C4" s="30"/>
      <c r="D4" s="31"/>
      <c r="E4" s="28"/>
      <c r="F4" s="32"/>
      <c r="G4" s="32"/>
      <c r="H4" s="32"/>
      <c r="I4" s="32"/>
      <c r="J4" s="32"/>
      <c r="K4" s="32"/>
      <c r="L4" s="32"/>
      <c r="M4" s="32"/>
      <c r="N4" s="32"/>
      <c r="O4" s="32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ht="12.75">
      <c r="A5" s="28"/>
      <c r="B5" s="34" t="s">
        <v>26</v>
      </c>
      <c r="C5" s="30"/>
      <c r="D5" s="31"/>
      <c r="E5" s="28"/>
      <c r="F5" s="32"/>
      <c r="G5" s="32"/>
      <c r="H5" s="32"/>
      <c r="I5" s="32"/>
      <c r="J5" s="32"/>
      <c r="K5" s="32"/>
      <c r="L5" s="35" t="s">
        <v>27</v>
      </c>
      <c r="M5" s="32"/>
      <c r="N5" s="32"/>
      <c r="O5" s="32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ht="12.75" customHeight="1">
      <c r="A6" s="28"/>
      <c r="B6" s="34" t="s">
        <v>29</v>
      </c>
      <c r="C6" s="30"/>
      <c r="D6" s="31"/>
      <c r="E6" s="28"/>
      <c r="F6" s="32"/>
      <c r="G6" s="32"/>
      <c r="H6" s="32"/>
      <c r="I6" s="32"/>
      <c r="J6" s="32"/>
      <c r="K6" s="32"/>
      <c r="L6" s="35" t="s">
        <v>28</v>
      </c>
      <c r="M6" s="32"/>
      <c r="N6" s="32"/>
      <c r="O6" s="32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2:43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2.75">
      <c r="A8" s="36" t="s">
        <v>76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12.75">
      <c r="A9" s="48" t="s">
        <v>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15.75">
      <c r="A11" s="37" t="s">
        <v>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2.75">
      <c r="A12" s="49" t="s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12.75">
      <c r="A13" s="36" t="s">
        <v>76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ht="12.75">
      <c r="A14" s="50" t="s">
        <v>0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52">
        <f>1703974</f>
        <v>1703974</v>
      </c>
      <c r="L17" s="52"/>
      <c r="M17" s="20" t="s">
        <v>78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ht="12.75" customHeight="1">
      <c r="A18" s="1"/>
      <c r="C18" s="8"/>
      <c r="D18" s="12"/>
      <c r="E18" s="12"/>
      <c r="F18" s="10" t="s">
        <v>11</v>
      </c>
      <c r="G18" s="10"/>
      <c r="H18" s="10"/>
      <c r="I18" s="10"/>
      <c r="J18" s="10"/>
      <c r="K18" s="53">
        <v>705.83</v>
      </c>
      <c r="L18" s="53"/>
      <c r="M18" s="21" t="s">
        <v>10</v>
      </c>
      <c r="N18" s="19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ht="15" customHeight="1">
      <c r="A19" s="1"/>
      <c r="C19" s="16"/>
      <c r="D19" s="12"/>
      <c r="E19" s="12"/>
      <c r="F19" s="10" t="s">
        <v>8</v>
      </c>
      <c r="G19" s="10"/>
      <c r="H19" s="10"/>
      <c r="I19" s="10"/>
      <c r="J19" s="10"/>
      <c r="K19" s="52">
        <f>128477/1000</f>
        <v>128.477</v>
      </c>
      <c r="L19" s="52"/>
      <c r="M19" s="21" t="s">
        <v>9</v>
      </c>
      <c r="N19" s="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14.25" customHeight="1">
      <c r="A20" s="1"/>
      <c r="C20" s="10"/>
      <c r="D20" s="10"/>
      <c r="E20" s="10"/>
      <c r="F20" s="10" t="s">
        <v>77</v>
      </c>
      <c r="G20" s="10"/>
      <c r="H20" s="10"/>
      <c r="I20" s="10"/>
      <c r="J20" s="1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13" customFormat="1" ht="12.75">
      <c r="A21" s="1"/>
      <c r="B21" s="5"/>
      <c r="C21" s="2"/>
      <c r="D21" s="9"/>
      <c r="E21" s="9"/>
      <c r="F21" s="9"/>
      <c r="G21" s="9"/>
      <c r="H21" s="9"/>
      <c r="I21" s="9"/>
      <c r="J21" s="9"/>
      <c r="K21" s="8"/>
      <c r="L21" s="8"/>
      <c r="M21" s="8"/>
      <c r="N21" s="8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3" customFormat="1" ht="12.75">
      <c r="A22" s="45" t="s">
        <v>4</v>
      </c>
      <c r="B22" s="45" t="s">
        <v>13</v>
      </c>
      <c r="C22" s="45" t="s">
        <v>16</v>
      </c>
      <c r="D22" s="42" t="s">
        <v>14</v>
      </c>
      <c r="E22" s="43"/>
      <c r="F22" s="44"/>
      <c r="G22" s="42" t="s">
        <v>15</v>
      </c>
      <c r="H22" s="43"/>
      <c r="I22" s="44"/>
      <c r="J22" s="54" t="s">
        <v>5</v>
      </c>
      <c r="K22" s="55"/>
      <c r="L22" s="40" t="s">
        <v>22</v>
      </c>
      <c r="M22" s="40"/>
      <c r="N22" s="40"/>
      <c r="O22" s="51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2" customFormat="1" ht="12.75">
      <c r="A23" s="46"/>
      <c r="B23" s="46"/>
      <c r="C23" s="46"/>
      <c r="D23" s="38" t="s">
        <v>12</v>
      </c>
      <c r="E23" s="27" t="s">
        <v>20</v>
      </c>
      <c r="F23" s="27" t="s">
        <v>17</v>
      </c>
      <c r="G23" s="38" t="s">
        <v>12</v>
      </c>
      <c r="H23" s="27" t="s">
        <v>20</v>
      </c>
      <c r="I23" s="27" t="s">
        <v>17</v>
      </c>
      <c r="J23" s="27" t="s">
        <v>20</v>
      </c>
      <c r="K23" s="27" t="s">
        <v>17</v>
      </c>
      <c r="L23" s="40" t="s">
        <v>12</v>
      </c>
      <c r="M23" s="27" t="s">
        <v>20</v>
      </c>
      <c r="N23" s="27" t="s">
        <v>17</v>
      </c>
      <c r="O23" s="51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12.75">
      <c r="A24" s="47"/>
      <c r="B24" s="47"/>
      <c r="C24" s="47"/>
      <c r="D24" s="39"/>
      <c r="E24" s="17" t="s">
        <v>19</v>
      </c>
      <c r="F24" s="27" t="s">
        <v>18</v>
      </c>
      <c r="G24" s="39"/>
      <c r="H24" s="17" t="s">
        <v>19</v>
      </c>
      <c r="I24" s="27" t="s">
        <v>18</v>
      </c>
      <c r="J24" s="17" t="s">
        <v>19</v>
      </c>
      <c r="K24" s="27" t="s">
        <v>18</v>
      </c>
      <c r="L24" s="41"/>
      <c r="M24" s="17" t="s">
        <v>19</v>
      </c>
      <c r="N24" s="27" t="s">
        <v>18</v>
      </c>
      <c r="O24" s="51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ht="12.75">
      <c r="A25" s="56">
        <v>1</v>
      </c>
      <c r="B25" s="56">
        <v>2</v>
      </c>
      <c r="C25" s="56">
        <v>3</v>
      </c>
      <c r="D25" s="56">
        <v>4</v>
      </c>
      <c r="E25" s="56">
        <v>5</v>
      </c>
      <c r="F25" s="56">
        <v>6</v>
      </c>
      <c r="G25" s="56">
        <v>7</v>
      </c>
      <c r="H25" s="56">
        <v>8</v>
      </c>
      <c r="I25" s="56">
        <v>9</v>
      </c>
      <c r="J25" s="56">
        <v>10</v>
      </c>
      <c r="K25" s="56">
        <v>11</v>
      </c>
      <c r="L25" s="56">
        <v>12</v>
      </c>
      <c r="M25" s="56">
        <v>13</v>
      </c>
      <c r="N25" s="56">
        <v>14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ht="21" customHeight="1">
      <c r="A26" s="57" t="s">
        <v>32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ht="84">
      <c r="A27" s="59">
        <v>1</v>
      </c>
      <c r="B27" s="60" t="s">
        <v>33</v>
      </c>
      <c r="C27" s="61">
        <v>16.39935</v>
      </c>
      <c r="D27" s="62">
        <v>2223.86</v>
      </c>
      <c r="E27" s="62" t="s">
        <v>34</v>
      </c>
      <c r="F27" s="62" t="s">
        <v>35</v>
      </c>
      <c r="G27" s="62">
        <v>36470</v>
      </c>
      <c r="H27" s="62" t="s">
        <v>36</v>
      </c>
      <c r="I27" s="62" t="s">
        <v>37</v>
      </c>
      <c r="J27" s="59" t="s">
        <v>38</v>
      </c>
      <c r="K27" s="61" t="s">
        <v>39</v>
      </c>
      <c r="L27" s="62">
        <v>324659</v>
      </c>
      <c r="M27" s="62" t="s">
        <v>40</v>
      </c>
      <c r="N27" s="62" t="s">
        <v>41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12.75">
      <c r="A28" s="63" t="s">
        <v>23</v>
      </c>
      <c r="B28" s="64" t="s">
        <v>42</v>
      </c>
      <c r="C28" s="65" t="s">
        <v>23</v>
      </c>
      <c r="D28" s="66"/>
      <c r="E28" s="66"/>
      <c r="F28" s="66"/>
      <c r="G28" s="66"/>
      <c r="H28" s="66"/>
      <c r="I28" s="66"/>
      <c r="J28" s="63" t="s">
        <v>23</v>
      </c>
      <c r="K28" s="65" t="s">
        <v>23</v>
      </c>
      <c r="L28" s="66"/>
      <c r="M28" s="66"/>
      <c r="N28" s="66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12.75">
      <c r="A29" s="63" t="s">
        <v>23</v>
      </c>
      <c r="B29" s="64" t="s">
        <v>43</v>
      </c>
      <c r="C29" s="65" t="s">
        <v>23</v>
      </c>
      <c r="D29" s="66"/>
      <c r="E29" s="66"/>
      <c r="F29" s="66"/>
      <c r="G29" s="66"/>
      <c r="H29" s="66"/>
      <c r="I29" s="66"/>
      <c r="J29" s="63" t="s">
        <v>23</v>
      </c>
      <c r="K29" s="65" t="s">
        <v>23</v>
      </c>
      <c r="L29" s="66"/>
      <c r="M29" s="66"/>
      <c r="N29" s="66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12.75">
      <c r="A30" s="63" t="s">
        <v>23</v>
      </c>
      <c r="B30" s="64" t="s">
        <v>44</v>
      </c>
      <c r="C30" s="65" t="s">
        <v>23</v>
      </c>
      <c r="D30" s="66"/>
      <c r="E30" s="66"/>
      <c r="F30" s="66"/>
      <c r="G30" s="66"/>
      <c r="H30" s="66"/>
      <c r="I30" s="66"/>
      <c r="J30" s="63" t="s">
        <v>23</v>
      </c>
      <c r="K30" s="65" t="s">
        <v>23</v>
      </c>
      <c r="L30" s="66"/>
      <c r="M30" s="66"/>
      <c r="N30" s="66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60">
      <c r="A31" s="59">
        <v>2</v>
      </c>
      <c r="B31" s="60" t="s">
        <v>45</v>
      </c>
      <c r="C31" s="61">
        <v>50</v>
      </c>
      <c r="D31" s="62">
        <v>6.63</v>
      </c>
      <c r="E31" s="62" t="s">
        <v>46</v>
      </c>
      <c r="F31" s="62"/>
      <c r="G31" s="62">
        <v>332</v>
      </c>
      <c r="H31" s="62" t="s">
        <v>47</v>
      </c>
      <c r="I31" s="62"/>
      <c r="J31" s="59" t="s">
        <v>38</v>
      </c>
      <c r="K31" s="61" t="s">
        <v>39</v>
      </c>
      <c r="L31" s="62">
        <v>2125</v>
      </c>
      <c r="M31" s="62" t="s">
        <v>48</v>
      </c>
      <c r="N31" s="62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72">
      <c r="A32" s="59">
        <v>3</v>
      </c>
      <c r="B32" s="60" t="s">
        <v>49</v>
      </c>
      <c r="C32" s="61">
        <v>6550</v>
      </c>
      <c r="D32" s="62">
        <v>21.22</v>
      </c>
      <c r="E32" s="62" t="s">
        <v>50</v>
      </c>
      <c r="F32" s="62"/>
      <c r="G32" s="62">
        <v>138991</v>
      </c>
      <c r="H32" s="62" t="s">
        <v>51</v>
      </c>
      <c r="I32" s="62"/>
      <c r="J32" s="59" t="s">
        <v>38</v>
      </c>
      <c r="K32" s="61" t="s">
        <v>39</v>
      </c>
      <c r="L32" s="62">
        <v>890931</v>
      </c>
      <c r="M32" s="62" t="s">
        <v>52</v>
      </c>
      <c r="N32" s="6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60">
      <c r="A33" s="59">
        <v>4</v>
      </c>
      <c r="B33" s="60" t="s">
        <v>53</v>
      </c>
      <c r="C33" s="61">
        <v>7</v>
      </c>
      <c r="D33" s="62">
        <v>26.52</v>
      </c>
      <c r="E33" s="62" t="s">
        <v>54</v>
      </c>
      <c r="F33" s="62"/>
      <c r="G33" s="62">
        <v>186</v>
      </c>
      <c r="H33" s="62" t="s">
        <v>55</v>
      </c>
      <c r="I33" s="62"/>
      <c r="J33" s="59" t="s">
        <v>38</v>
      </c>
      <c r="K33" s="61" t="s">
        <v>39</v>
      </c>
      <c r="L33" s="62">
        <v>1190</v>
      </c>
      <c r="M33" s="62" t="s">
        <v>56</v>
      </c>
      <c r="N33" s="62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60">
      <c r="A34" s="67">
        <v>5</v>
      </c>
      <c r="B34" s="68" t="s">
        <v>57</v>
      </c>
      <c r="C34" s="69">
        <v>2050</v>
      </c>
      <c r="D34" s="70">
        <v>3.32</v>
      </c>
      <c r="E34" s="70" t="s">
        <v>58</v>
      </c>
      <c r="F34" s="70"/>
      <c r="G34" s="70">
        <v>6806</v>
      </c>
      <c r="H34" s="70" t="s">
        <v>59</v>
      </c>
      <c r="I34" s="70"/>
      <c r="J34" s="67" t="s">
        <v>38</v>
      </c>
      <c r="K34" s="69" t="s">
        <v>39</v>
      </c>
      <c r="L34" s="70">
        <v>43624</v>
      </c>
      <c r="M34" s="70" t="s">
        <v>60</v>
      </c>
      <c r="N34" s="70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36">
      <c r="A35" s="71" t="s">
        <v>61</v>
      </c>
      <c r="B35" s="72"/>
      <c r="C35" s="72"/>
      <c r="D35" s="72"/>
      <c r="E35" s="72"/>
      <c r="F35" s="72"/>
      <c r="G35" s="73">
        <v>182785</v>
      </c>
      <c r="H35" s="73" t="s">
        <v>62</v>
      </c>
      <c r="I35" s="73" t="s">
        <v>37</v>
      </c>
      <c r="J35" s="73"/>
      <c r="K35" s="73"/>
      <c r="L35" s="73">
        <v>1262529</v>
      </c>
      <c r="M35" s="73" t="s">
        <v>63</v>
      </c>
      <c r="N35" s="73" t="s">
        <v>41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12.75">
      <c r="A36" s="71" t="s">
        <v>64</v>
      </c>
      <c r="B36" s="72"/>
      <c r="C36" s="72"/>
      <c r="D36" s="72"/>
      <c r="E36" s="72"/>
      <c r="F36" s="72"/>
      <c r="G36" s="73"/>
      <c r="H36" s="73"/>
      <c r="I36" s="73"/>
      <c r="J36" s="73"/>
      <c r="K36" s="73"/>
      <c r="L36" s="73"/>
      <c r="M36" s="73"/>
      <c r="N36" s="73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12.75">
      <c r="A37" s="71" t="s">
        <v>65</v>
      </c>
      <c r="B37" s="72"/>
      <c r="C37" s="72"/>
      <c r="D37" s="72"/>
      <c r="E37" s="72"/>
      <c r="F37" s="72"/>
      <c r="G37" s="73">
        <v>5948</v>
      </c>
      <c r="H37" s="73"/>
      <c r="I37" s="73"/>
      <c r="J37" s="73"/>
      <c r="K37" s="73"/>
      <c r="L37" s="73">
        <v>128477</v>
      </c>
      <c r="M37" s="73"/>
      <c r="N37" s="73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12.75">
      <c r="A38" s="71" t="s">
        <v>66</v>
      </c>
      <c r="B38" s="72"/>
      <c r="C38" s="72"/>
      <c r="D38" s="72"/>
      <c r="E38" s="72"/>
      <c r="F38" s="72"/>
      <c r="G38" s="73">
        <v>175958</v>
      </c>
      <c r="H38" s="73"/>
      <c r="I38" s="73"/>
      <c r="J38" s="73"/>
      <c r="K38" s="73"/>
      <c r="L38" s="73">
        <v>1127880</v>
      </c>
      <c r="M38" s="73"/>
      <c r="N38" s="73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12.75">
      <c r="A39" s="71" t="s">
        <v>67</v>
      </c>
      <c r="B39" s="72"/>
      <c r="C39" s="72"/>
      <c r="D39" s="72"/>
      <c r="E39" s="72"/>
      <c r="F39" s="72"/>
      <c r="G39" s="73">
        <v>926</v>
      </c>
      <c r="H39" s="73"/>
      <c r="I39" s="73"/>
      <c r="J39" s="73"/>
      <c r="K39" s="73"/>
      <c r="L39" s="73">
        <v>7186</v>
      </c>
      <c r="M39" s="73"/>
      <c r="N39" s="73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12.75">
      <c r="A40" s="74" t="s">
        <v>68</v>
      </c>
      <c r="B40" s="75"/>
      <c r="C40" s="75"/>
      <c r="D40" s="75"/>
      <c r="E40" s="75"/>
      <c r="F40" s="75"/>
      <c r="G40" s="76">
        <v>4196</v>
      </c>
      <c r="H40" s="76"/>
      <c r="I40" s="76"/>
      <c r="J40" s="76"/>
      <c r="K40" s="76"/>
      <c r="L40" s="76">
        <v>90641</v>
      </c>
      <c r="M40" s="76"/>
      <c r="N40" s="76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12.75">
      <c r="A41" s="74" t="s">
        <v>69</v>
      </c>
      <c r="B41" s="75"/>
      <c r="C41" s="75"/>
      <c r="D41" s="75"/>
      <c r="E41" s="75"/>
      <c r="F41" s="75"/>
      <c r="G41" s="76">
        <v>3093</v>
      </c>
      <c r="H41" s="76"/>
      <c r="I41" s="76"/>
      <c r="J41" s="76"/>
      <c r="K41" s="76"/>
      <c r="L41" s="76">
        <v>66808</v>
      </c>
      <c r="M41" s="76"/>
      <c r="N41" s="76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12.75">
      <c r="A42" s="74" t="s">
        <v>70</v>
      </c>
      <c r="B42" s="75"/>
      <c r="C42" s="75"/>
      <c r="D42" s="75"/>
      <c r="E42" s="75"/>
      <c r="F42" s="75"/>
      <c r="G42" s="76"/>
      <c r="H42" s="76"/>
      <c r="I42" s="76"/>
      <c r="J42" s="76"/>
      <c r="K42" s="76"/>
      <c r="L42" s="76"/>
      <c r="M42" s="76"/>
      <c r="N42" s="76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25.5" customHeight="1">
      <c r="A43" s="71" t="s">
        <v>71</v>
      </c>
      <c r="B43" s="72"/>
      <c r="C43" s="72"/>
      <c r="D43" s="72"/>
      <c r="E43" s="72"/>
      <c r="F43" s="72"/>
      <c r="G43" s="73">
        <v>43759</v>
      </c>
      <c r="H43" s="73"/>
      <c r="I43" s="73"/>
      <c r="J43" s="73"/>
      <c r="K43" s="73"/>
      <c r="L43" s="73">
        <v>482108</v>
      </c>
      <c r="M43" s="73"/>
      <c r="N43" s="7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12.75">
      <c r="A44" s="71" t="s">
        <v>72</v>
      </c>
      <c r="B44" s="72"/>
      <c r="C44" s="72"/>
      <c r="D44" s="72"/>
      <c r="E44" s="72"/>
      <c r="F44" s="72"/>
      <c r="G44" s="73">
        <v>146315</v>
      </c>
      <c r="H44" s="73"/>
      <c r="I44" s="73"/>
      <c r="J44" s="73"/>
      <c r="K44" s="73"/>
      <c r="L44" s="73">
        <v>937870</v>
      </c>
      <c r="M44" s="73"/>
      <c r="N44" s="73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2.75">
      <c r="A45" s="71" t="s">
        <v>73</v>
      </c>
      <c r="B45" s="72"/>
      <c r="C45" s="72"/>
      <c r="D45" s="72"/>
      <c r="E45" s="72"/>
      <c r="F45" s="72"/>
      <c r="G45" s="73">
        <v>190074</v>
      </c>
      <c r="H45" s="73"/>
      <c r="I45" s="73"/>
      <c r="J45" s="73"/>
      <c r="K45" s="73"/>
      <c r="L45" s="73">
        <v>1419978</v>
      </c>
      <c r="M45" s="73"/>
      <c r="N45" s="73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ht="12.75">
      <c r="A46" s="71" t="s">
        <v>74</v>
      </c>
      <c r="B46" s="72"/>
      <c r="C46" s="72"/>
      <c r="D46" s="72"/>
      <c r="E46" s="72"/>
      <c r="F46" s="72"/>
      <c r="G46" s="73">
        <v>38015</v>
      </c>
      <c r="H46" s="73"/>
      <c r="I46" s="73"/>
      <c r="J46" s="73"/>
      <c r="K46" s="73"/>
      <c r="L46" s="73">
        <v>283996</v>
      </c>
      <c r="M46" s="73"/>
      <c r="N46" s="73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ht="12.75">
      <c r="A47" s="74" t="s">
        <v>75</v>
      </c>
      <c r="B47" s="75"/>
      <c r="C47" s="75"/>
      <c r="D47" s="75"/>
      <c r="E47" s="75"/>
      <c r="F47" s="75"/>
      <c r="G47" s="76">
        <v>228089</v>
      </c>
      <c r="H47" s="76"/>
      <c r="I47" s="76"/>
      <c r="J47" s="76"/>
      <c r="K47" s="76"/>
      <c r="L47" s="76">
        <v>1703974</v>
      </c>
      <c r="M47" s="76"/>
      <c r="N47" s="76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ht="12.75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5:43" ht="12.75"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12.75">
      <c r="A50" s="23" t="s">
        <v>30</v>
      </c>
      <c r="D50" s="14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ht="12.75">
      <c r="A51" s="24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ht="12.75">
      <c r="A52" s="23" t="s">
        <v>31</v>
      </c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5:43" ht="12.75"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5:43" ht="12.75"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5:43" ht="12.75"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5:43" ht="12.75"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5:43" ht="12.75"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5:43" ht="12.75"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5:43" ht="12.75"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5:43" ht="12.75"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5:43" ht="12.75"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5:43" ht="12.75"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5:43" ht="12.75"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5:43" ht="12.75"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5:43" ht="12.75"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5:43" ht="12.75"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5:43" ht="12.75"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5:43" ht="12.75"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5:43" ht="12.75"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5:43" ht="12.75"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5:43" ht="12.75"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5:43" ht="12.75"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5:43" ht="12.7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5:43" ht="12.7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5:43" ht="12.7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5:43" ht="12.7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5:43" ht="12.7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5:43" ht="12.7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5:43" ht="12.7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5:43" ht="12.7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5:43" ht="12.7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5:43" ht="12.7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5:43" ht="12.7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5:43" ht="12.7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5:43" ht="12.7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5:43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5:43" ht="12.7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5:43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5:43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5:43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5:43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5:43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5:43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5:43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5:43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5:43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5:43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5:43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5:43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5:43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5:43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5:43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5:43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5:43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5:43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5:43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5:43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5:43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5:43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5:43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5:43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5:43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5:43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5:43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5:43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5:43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5:43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5:43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5:43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5:43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5:43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5:43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5:43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5:43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5:43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5:43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5:43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5:43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5:43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5:43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5:43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5:43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5:43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5:43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5:43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5:43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5:43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5:43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5:43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5:43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5:43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5:43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5:43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5:43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5:43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5:43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5:43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5:43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5:43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5:43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5:43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5:43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5:43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5:43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5:43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5:43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5:43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5:43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5:43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5:43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5:43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5:43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5:43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5:43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15:43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15:43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15:43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15:43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5:43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15:43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15:43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15:43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15:43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15:43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15:43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15:43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15:43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5:43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15:43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15:43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15:43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15:43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15:43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15:43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15:43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15:43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15:43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15:43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15:43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15:43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15:43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15:43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15:43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15:43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15:43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15:43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15:43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15:43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15:43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15:43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15:43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15:43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15:43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15:43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15:43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15:43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15:43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15:43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15:43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15:43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15:43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15:43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15:43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15:43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15:43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15:43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15:43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15:43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15:43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15:43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15:43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15:43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15:43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15:43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15:43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15:43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15:43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15:43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15:43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15:43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15:43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15:43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15:43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15:43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15:43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15:43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15:43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15:43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15:43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15:43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15:43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15:43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15:43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15:43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15:43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15:43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15:43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15:43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15:43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15:43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15:43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15:43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15:43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15:43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15:43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15:43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15:43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15:43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15:43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15:43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15:43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15:43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15:43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15:43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15:43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15:43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15:43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15:43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15:43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15:43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15:43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15:43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15:43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15:43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15:43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15:43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15:43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15:43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15:43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15:43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15:43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15:43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15:43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15:43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15:43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15:43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15:43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15:43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15:43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15:43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15:43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15:43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15:43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15:43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15:43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15:43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15:43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15:43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15:43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15:43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15:43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15:43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15:43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15:43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15:43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15:43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15:43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15:43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15:43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15:43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15:43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15:43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15:43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15:43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15:43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15:43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15:43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15:43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15:43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15:43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15:43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15:43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15:43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15:43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15:43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15:43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15:43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15:43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15:43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15:43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15:43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15:43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15:43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15:43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15:43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15:43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15:43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15:43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15:43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15:43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15:43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15:43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15:43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15:43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15:43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15:43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15:43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15:43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15:43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15:43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15:43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15:43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15:43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15:43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15:43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15:43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15:43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15:43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15:43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15:43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15:43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15:43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15:43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15:43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15:43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15:43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15:43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15:43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15:43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15:43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15:43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15:43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15:43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15:43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15:43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15:43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15:43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15:43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15:43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15:43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15:43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15:43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15:43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15:43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15:43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15:43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15:43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15:43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15:43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15:43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15:43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15:43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15:43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15:43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15:43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15:43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15:43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15:43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15:43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15:43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15:43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15:43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15:43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15:43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15:43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15:43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15:43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15:43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15:43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15:43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15:43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15:43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15:43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15:43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15:43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15:43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15:43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15:43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15:43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15:43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15:43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15:43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15:43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15:43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15:43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15:43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15:43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15:43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15:43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15:43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15:43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15:43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15:43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15:43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15:43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15:43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15:43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15:43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15:43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15:43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15:43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15:43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15:43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15:43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15:43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15:43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15:43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15:43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15:43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15:43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15:43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15:19" ht="12.75">
      <c r="O452"/>
      <c r="P452"/>
      <c r="Q452"/>
      <c r="R452"/>
      <c r="S452"/>
    </row>
    <row r="453" spans="15:19" ht="12.75">
      <c r="O453"/>
      <c r="P453"/>
      <c r="Q453"/>
      <c r="R453"/>
      <c r="S453"/>
    </row>
    <row r="454" spans="15:19" ht="12.75">
      <c r="O454"/>
      <c r="P454"/>
      <c r="Q454"/>
      <c r="R454"/>
      <c r="S454"/>
    </row>
    <row r="455" spans="15:19" ht="12.75">
      <c r="O455"/>
      <c r="P455"/>
      <c r="Q455"/>
      <c r="R455"/>
      <c r="S455"/>
    </row>
    <row r="456" spans="15:19" ht="12.75">
      <c r="O456"/>
      <c r="P456"/>
      <c r="Q456"/>
      <c r="R456"/>
      <c r="S456"/>
    </row>
    <row r="457" spans="15:19" ht="12.75">
      <c r="O457"/>
      <c r="P457"/>
      <c r="Q457"/>
      <c r="R457"/>
      <c r="S457"/>
    </row>
    <row r="458" spans="15:19" ht="12.75">
      <c r="O458"/>
      <c r="P458"/>
      <c r="Q458"/>
      <c r="R458"/>
      <c r="S458"/>
    </row>
    <row r="459" spans="15:19" ht="12.75">
      <c r="O459"/>
      <c r="P459"/>
      <c r="Q459"/>
      <c r="R459"/>
      <c r="S459"/>
    </row>
    <row r="460" spans="15:19" ht="12.75">
      <c r="O460"/>
      <c r="P460"/>
      <c r="Q460"/>
      <c r="R460"/>
      <c r="S460"/>
    </row>
    <row r="461" spans="15:19" ht="12.75">
      <c r="O461"/>
      <c r="P461"/>
      <c r="Q461"/>
      <c r="R461"/>
      <c r="S461"/>
    </row>
    <row r="462" spans="15:19" ht="12.75">
      <c r="O462"/>
      <c r="P462"/>
      <c r="Q462"/>
      <c r="R462"/>
      <c r="S462"/>
    </row>
    <row r="463" spans="15:19" ht="12.75">
      <c r="O463"/>
      <c r="P463"/>
      <c r="Q463"/>
      <c r="R463"/>
      <c r="S463"/>
    </row>
    <row r="464" spans="15:19" ht="12.75">
      <c r="O464"/>
      <c r="P464"/>
      <c r="Q464"/>
      <c r="R464"/>
      <c r="S464"/>
    </row>
    <row r="465" spans="15:19" ht="12.75">
      <c r="O465"/>
      <c r="P465"/>
      <c r="Q465"/>
      <c r="R465"/>
      <c r="S465"/>
    </row>
    <row r="466" spans="15:19" ht="12.75">
      <c r="O466"/>
      <c r="P466"/>
      <c r="Q466"/>
      <c r="R466"/>
      <c r="S466"/>
    </row>
    <row r="467" spans="15:19" ht="12.75">
      <c r="O467"/>
      <c r="P467"/>
      <c r="Q467"/>
      <c r="R467"/>
      <c r="S467"/>
    </row>
    <row r="468" spans="15:19" ht="12.75">
      <c r="O468"/>
      <c r="P468"/>
      <c r="Q468"/>
      <c r="R468"/>
      <c r="S468"/>
    </row>
    <row r="469" spans="15:19" ht="12.75">
      <c r="O469"/>
      <c r="P469"/>
      <c r="Q469"/>
      <c r="R469"/>
      <c r="S469"/>
    </row>
    <row r="470" spans="15:19" ht="12.75">
      <c r="O470"/>
      <c r="P470"/>
      <c r="Q470"/>
      <c r="R470"/>
      <c r="S470"/>
    </row>
    <row r="471" spans="15:19" ht="12.75">
      <c r="O471"/>
      <c r="P471"/>
      <c r="Q471"/>
      <c r="R471"/>
      <c r="S471"/>
    </row>
    <row r="472" spans="15:19" ht="12.75">
      <c r="O472"/>
      <c r="P472"/>
      <c r="Q472"/>
      <c r="R472"/>
      <c r="S472"/>
    </row>
    <row r="473" spans="15:19" ht="12.75">
      <c r="O473"/>
      <c r="P473"/>
      <c r="Q473"/>
      <c r="R473"/>
      <c r="S473"/>
    </row>
    <row r="474" spans="15:17" ht="12.75">
      <c r="O474"/>
      <c r="P474"/>
      <c r="Q474"/>
    </row>
    <row r="475" spans="15:17" ht="12.75">
      <c r="O475"/>
      <c r="P475"/>
      <c r="Q475"/>
    </row>
    <row r="476" spans="15:17" ht="12.75">
      <c r="O476"/>
      <c r="P476"/>
      <c r="Q476"/>
    </row>
    <row r="477" spans="15:17" ht="12.75">
      <c r="O477"/>
      <c r="P477"/>
      <c r="Q477"/>
    </row>
  </sheetData>
  <sheetProtection/>
  <mergeCells count="34">
    <mergeCell ref="A46:F46"/>
    <mergeCell ref="A47:F47"/>
    <mergeCell ref="A40:F40"/>
    <mergeCell ref="A41:F41"/>
    <mergeCell ref="A42:F42"/>
    <mergeCell ref="A43:F43"/>
    <mergeCell ref="A44:F44"/>
    <mergeCell ref="A45:F45"/>
    <mergeCell ref="A26:N26"/>
    <mergeCell ref="A35:F35"/>
    <mergeCell ref="A36:F36"/>
    <mergeCell ref="A37:F37"/>
    <mergeCell ref="A38:F38"/>
    <mergeCell ref="A39:F39"/>
    <mergeCell ref="A9:N9"/>
    <mergeCell ref="A12:N12"/>
    <mergeCell ref="A14:N14"/>
    <mergeCell ref="O22:O24"/>
    <mergeCell ref="K17:L17"/>
    <mergeCell ref="K19:L19"/>
    <mergeCell ref="K18:L18"/>
    <mergeCell ref="J22:K22"/>
    <mergeCell ref="A22:A24"/>
    <mergeCell ref="B22:B24"/>
    <mergeCell ref="A8:N8"/>
    <mergeCell ref="A11:N11"/>
    <mergeCell ref="A13:N13"/>
    <mergeCell ref="D23:D24"/>
    <mergeCell ref="G23:G24"/>
    <mergeCell ref="L23:L24"/>
    <mergeCell ref="D22:F22"/>
    <mergeCell ref="C22:C24"/>
    <mergeCell ref="L22:N22"/>
    <mergeCell ref="G22:I22"/>
  </mergeCells>
  <printOptions/>
  <pageMargins left="0.65" right="0.15748031496062992" top="0.32" bottom="0.38" header="0.16" footer="0.21"/>
  <pageSetup fitToHeight="30000" horizontalDpi="600" verticalDpi="600" orientation="landscape" paperSize="9" scale="75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 Смета</dc:creator>
  <cp:keywords/>
  <dc:description/>
  <cp:lastModifiedBy>ОКС Смета</cp:lastModifiedBy>
  <cp:lastPrinted>2011-09-20T07:30:39Z</cp:lastPrinted>
  <dcterms:created xsi:type="dcterms:W3CDTF">2003-01-28T12:33:10Z</dcterms:created>
  <dcterms:modified xsi:type="dcterms:W3CDTF">2019-08-08T07:13:36Z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